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L/Desktop/"/>
    </mc:Choice>
  </mc:AlternateContent>
  <xr:revisionPtr revIDLastSave="0" documentId="13_ncr:1_{B0F36177-E7C4-9E4E-8185-572F90D44DB9}" xr6:coauthVersionLast="45" xr6:coauthVersionMax="45" xr10:uidLastSave="{00000000-0000-0000-0000-000000000000}"/>
  <bookViews>
    <workbookView xWindow="0" yWindow="460" windowWidth="25600" windowHeight="19140" tabRatio="500" xr2:uid="{00000000-000D-0000-FFFF-FFFF00000000}"/>
  </bookViews>
  <sheets>
    <sheet name="Feuil1" sheetId="1" r:id="rId1"/>
  </sheets>
  <definedNames>
    <definedName name="CHECK">Feuil1!$M$6</definedName>
    <definedName name="DIXHUIT">Feuil1!$M$4</definedName>
    <definedName name="DOUZE">Feuil1!$M$3</definedName>
    <definedName name="MOD">Feuil1!$N$6</definedName>
    <definedName name="PACK">Feuil1!$M$7</definedName>
    <definedName name="SIX">Feuil1!$M$2</definedName>
    <definedName name="TTLBTL">Feuil1!$G$39</definedName>
    <definedName name="VINGTQUATRE">Feuil1!$M$5</definedName>
    <definedName name="_xlnm.Print_Area" localSheetId="0">Feuil1!$A$1:$H$49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N6" i="1" s="1"/>
  <c r="H15" i="1"/>
  <c r="H32" i="1"/>
  <c r="H33" i="1"/>
  <c r="H34" i="1"/>
  <c r="H35" i="1"/>
  <c r="H36" i="1"/>
  <c r="H9" i="1"/>
  <c r="H10" i="1"/>
  <c r="H12" i="1"/>
  <c r="H13" i="1"/>
  <c r="H14" i="1"/>
  <c r="H16" i="1"/>
  <c r="H18" i="1"/>
  <c r="H19" i="1"/>
  <c r="H21" i="1"/>
  <c r="H22" i="1"/>
  <c r="H24" i="1"/>
  <c r="H25" i="1"/>
  <c r="H27" i="1"/>
  <c r="H29" i="1"/>
  <c r="H30" i="1"/>
  <c r="H37" i="1"/>
  <c r="H38" i="1"/>
  <c r="M6" i="1"/>
  <c r="H39" i="1" l="1"/>
  <c r="H40" i="1"/>
  <c r="A39" i="1"/>
  <c r="E41" i="1"/>
</calcChain>
</file>

<file path=xl/sharedStrings.xml><?xml version="1.0" encoding="utf-8"?>
<sst xmlns="http://schemas.openxmlformats.org/spreadsheetml/2006/main" count="80" uniqueCount="60">
  <si>
    <t>Crémant d'Alsace Brut - l'Instant subtil</t>
  </si>
  <si>
    <t>Crémant rosé - l'Éclat de rose</t>
  </si>
  <si>
    <t>Sylvaner 2017</t>
  </si>
  <si>
    <t>Pinot Blanc 2017</t>
  </si>
  <si>
    <t>Auxerrois 2017 - l'Épicurien</t>
  </si>
  <si>
    <t>Muscat 2017 - l'Éveil des sens</t>
  </si>
  <si>
    <t>Riesling LE 2015</t>
  </si>
  <si>
    <t>Riesling "La réserve de Romane"</t>
  </si>
  <si>
    <t>Gewurztraminer "l'Esprit de Mathilde"</t>
  </si>
  <si>
    <t>Riesling Générations 2016</t>
  </si>
  <si>
    <t>Pinot Gris Générations 2017</t>
  </si>
  <si>
    <t>Riesling Terre de Granit 2016 Grand Cru Frankstein</t>
  </si>
  <si>
    <t>Gewurztraminer Terre de Granit 2016 Grand Cru Frankstein</t>
  </si>
  <si>
    <t>Gewurztraminer Vendanges Tardives 2015 "Kathéa"</t>
  </si>
  <si>
    <t>Pinot Noir Rosé 2018 "L'Été en douce"</t>
  </si>
  <si>
    <t>Pinot Noir "R" 2016 Rouge Racé Rare</t>
  </si>
  <si>
    <t>Crème de mûre</t>
  </si>
  <si>
    <t>Liqueur de pêche</t>
  </si>
  <si>
    <t>Marc de Gewurztraminer</t>
  </si>
  <si>
    <t>Mirabelle</t>
  </si>
  <si>
    <t>Framboise</t>
  </si>
  <si>
    <t>Poire Williams</t>
  </si>
  <si>
    <t>Kirsch</t>
  </si>
  <si>
    <t>Crémants</t>
  </si>
  <si>
    <t>Vins AOC Alsace - Blanc</t>
  </si>
  <si>
    <t>Les "Exclusives"</t>
  </si>
  <si>
    <t>Vieilles Vignes</t>
  </si>
  <si>
    <t>Grands Crus Frankstein</t>
  </si>
  <si>
    <t>Vins AOC Alsace - Rouge</t>
  </si>
  <si>
    <t>Eaux-de-vie &amp; Liqueurs AOC</t>
  </si>
  <si>
    <t>75cl</t>
  </si>
  <si>
    <t>70cl</t>
  </si>
  <si>
    <t>50cl</t>
  </si>
  <si>
    <t>Vol.</t>
  </si>
  <si>
    <t>P/U TTC</t>
  </si>
  <si>
    <t>Qté</t>
  </si>
  <si>
    <t>TTL</t>
  </si>
  <si>
    <t>Vendanges Tardives</t>
  </si>
  <si>
    <t>Adresse de facturation</t>
  </si>
  <si>
    <t>Bon de commande</t>
  </si>
  <si>
    <t>Adresse de livraison si différente</t>
  </si>
  <si>
    <t>5 Rue du Marchal Foch</t>
  </si>
  <si>
    <t>F - 67650 DAMBACH-LA-VILLE</t>
  </si>
  <si>
    <t>Tél. 0613943207</t>
  </si>
  <si>
    <t>Domaine Martial DIRRINGER</t>
  </si>
  <si>
    <t>Date :</t>
  </si>
  <si>
    <t>À PAYER :</t>
  </si>
  <si>
    <t>Min btl</t>
  </si>
  <si>
    <t>Frais</t>
  </si>
  <si>
    <t>Tarifs au 1er Avril 2020</t>
  </si>
  <si>
    <t>Pendant la période de confinement, frais d'expédition
en France Métropolitaine offerts à partir de 24 bouteilles</t>
  </si>
  <si>
    <t>https://dirringer.fr</t>
  </si>
  <si>
    <t>catherine@dirringer.fr</t>
  </si>
  <si>
    <t>L'abus d'alcool est dangereux pour la santé. Consommer avec modération.</t>
  </si>
  <si>
    <t>N° Tél. (communiqué au livreur) =&gt;</t>
  </si>
  <si>
    <t>TOTAL TTC</t>
  </si>
  <si>
    <t>Frais d'expédition France Métropolitaine :</t>
  </si>
  <si>
    <t>Condtions Générales de Vente</t>
  </si>
  <si>
    <t>Je reconnais avoir pris connaissance des conditions générales de vente et les accepter sans réserve comme faisant partie intégrante du contrat.</t>
  </si>
  <si>
    <t>Case à cocher impérativement, faute de quoi la commande ne pourra pas être honorée.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</si>
</sst>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  <numFmt numFmtId="165" formatCode="#,##0.00\ [$€-40C]"/>
    <numFmt numFmtId="166" formatCode="#,##0\ [$€-40C]"/>
    <numFmt numFmtId="167" formatCode="#,##0.00\ &quot;€&quot;"/>
    <numFmt numFmtId="168" formatCode="0#&quot; &quot;##&quot; &quot;##&quot; &quot;##&quot; &quot;##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0" fontId="9" fillId="0" borderId="0" xfId="0" applyFont="1"/>
    <xf numFmtId="0" fontId="10" fillId="0" borderId="0" xfId="0" applyFont="1"/>
    <xf numFmtId="44" fontId="10" fillId="0" borderId="0" xfId="3" applyFont="1"/>
    <xf numFmtId="0" fontId="0" fillId="2" borderId="10" xfId="0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center" wrapText="1"/>
    </xf>
    <xf numFmtId="165" fontId="0" fillId="0" borderId="24" xfId="0" applyNumberFormat="1" applyBorder="1"/>
    <xf numFmtId="167" fontId="0" fillId="0" borderId="25" xfId="0" applyNumberFormat="1" applyBorder="1" applyAlignment="1" applyProtection="1">
      <alignment horizontal="right"/>
      <protection hidden="1"/>
    </xf>
    <xf numFmtId="0" fontId="0" fillId="0" borderId="24" xfId="0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/>
      <protection hidden="1"/>
    </xf>
    <xf numFmtId="166" fontId="3" fillId="0" borderId="22" xfId="0" applyNumberFormat="1" applyFont="1" applyBorder="1" applyAlignment="1" applyProtection="1">
      <alignment horizontal="right" vertical="center"/>
      <protection hidden="1"/>
    </xf>
    <xf numFmtId="165" fontId="11" fillId="0" borderId="27" xfId="0" applyNumberFormat="1" applyFont="1" applyBorder="1"/>
    <xf numFmtId="0" fontId="11" fillId="0" borderId="27" xfId="0" applyFont="1" applyBorder="1" applyAlignment="1" applyProtection="1">
      <alignment horizontal="center"/>
      <protection locked="0"/>
    </xf>
    <xf numFmtId="167" fontId="11" fillId="0" borderId="28" xfId="0" applyNumberFormat="1" applyFont="1" applyBorder="1" applyAlignment="1" applyProtection="1">
      <alignment horizontal="right"/>
      <protection hidden="1"/>
    </xf>
    <xf numFmtId="165" fontId="11" fillId="0" borderId="32" xfId="0" applyNumberFormat="1" applyFont="1" applyBorder="1"/>
    <xf numFmtId="0" fontId="11" fillId="0" borderId="32" xfId="0" applyFont="1" applyBorder="1" applyAlignment="1" applyProtection="1">
      <alignment horizontal="center"/>
      <protection locked="0"/>
    </xf>
    <xf numFmtId="167" fontId="11" fillId="0" borderId="33" xfId="0" applyNumberFormat="1" applyFont="1" applyBorder="1" applyAlignment="1" applyProtection="1">
      <alignment horizontal="right"/>
      <protection hidden="1"/>
    </xf>
    <xf numFmtId="165" fontId="11" fillId="0" borderId="35" xfId="0" applyNumberFormat="1" applyFont="1" applyBorder="1"/>
    <xf numFmtId="0" fontId="11" fillId="0" borderId="35" xfId="0" applyFont="1" applyBorder="1" applyAlignment="1" applyProtection="1">
      <alignment horizontal="center"/>
      <protection locked="0"/>
    </xf>
    <xf numFmtId="167" fontId="11" fillId="0" borderId="36" xfId="0" applyNumberFormat="1" applyFont="1" applyBorder="1" applyAlignment="1" applyProtection="1">
      <alignment horizontal="right"/>
      <protection hidden="1"/>
    </xf>
    <xf numFmtId="165" fontId="11" fillId="0" borderId="21" xfId="0" applyNumberFormat="1" applyFont="1" applyBorder="1"/>
    <xf numFmtId="0" fontId="11" fillId="0" borderId="21" xfId="0" applyFont="1" applyBorder="1" applyAlignment="1" applyProtection="1">
      <alignment horizontal="center"/>
      <protection locked="0"/>
    </xf>
    <xf numFmtId="167" fontId="11" fillId="0" borderId="22" xfId="0" applyNumberFormat="1" applyFont="1" applyBorder="1" applyAlignment="1" applyProtection="1">
      <alignment horizontal="right"/>
      <protection hidden="1"/>
    </xf>
    <xf numFmtId="165" fontId="11" fillId="0" borderId="40" xfId="0" applyNumberFormat="1" applyFont="1" applyBorder="1"/>
    <xf numFmtId="0" fontId="11" fillId="0" borderId="40" xfId="0" applyFont="1" applyBorder="1" applyAlignment="1" applyProtection="1">
      <alignment horizontal="center"/>
      <protection locked="0"/>
    </xf>
    <xf numFmtId="167" fontId="11" fillId="0" borderId="41" xfId="0" applyNumberFormat="1" applyFont="1" applyBorder="1" applyAlignment="1" applyProtection="1">
      <alignment horizontal="right"/>
      <protection hidden="1"/>
    </xf>
    <xf numFmtId="0" fontId="11" fillId="0" borderId="26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0" fillId="0" borderId="0" xfId="0" applyFill="1"/>
    <xf numFmtId="164" fontId="0" fillId="0" borderId="52" xfId="0" applyNumberFormat="1" applyBorder="1" applyAlignment="1" applyProtection="1"/>
    <xf numFmtId="164" fontId="0" fillId="0" borderId="52" xfId="0" applyNumberFormat="1" applyBorder="1" applyAlignment="1" applyProtection="1">
      <alignment horizontal="center"/>
    </xf>
    <xf numFmtId="0" fontId="4" fillId="3" borderId="18" xfId="6" applyFill="1" applyBorder="1" applyAlignment="1" applyProtection="1">
      <alignment horizontal="center"/>
      <protection locked="0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0" fillId="0" borderId="56" xfId="0" applyBorder="1" applyAlignment="1">
      <alignment horizontal="right"/>
    </xf>
    <xf numFmtId="164" fontId="2" fillId="0" borderId="57" xfId="0" applyNumberFormat="1" applyFont="1" applyBorder="1" applyAlignment="1">
      <alignment horizontal="right"/>
    </xf>
    <xf numFmtId="0" fontId="4" fillId="3" borderId="17" xfId="6" applyFill="1" applyBorder="1" applyAlignment="1">
      <alignment horizontal="right"/>
    </xf>
    <xf numFmtId="0" fontId="0" fillId="2" borderId="80" xfId="0" applyFill="1" applyBorder="1" applyAlignment="1">
      <alignment horizontal="left" vertical="center"/>
    </xf>
    <xf numFmtId="0" fontId="10" fillId="0" borderId="0" xfId="0" applyFont="1" applyProtection="1"/>
    <xf numFmtId="0" fontId="11" fillId="0" borderId="1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164" fontId="3" fillId="0" borderId="53" xfId="0" applyNumberFormat="1" applyFont="1" applyBorder="1" applyAlignment="1">
      <alignment horizontal="right"/>
    </xf>
    <xf numFmtId="164" fontId="3" fillId="0" borderId="51" xfId="0" applyNumberFormat="1" applyFont="1" applyBorder="1" applyAlignment="1">
      <alignment horizontal="right"/>
    </xf>
    <xf numFmtId="14" fontId="0" fillId="0" borderId="49" xfId="0" applyNumberFormat="1" applyBorder="1" applyAlignment="1" applyProtection="1">
      <alignment horizontal="center"/>
      <protection locked="0"/>
    </xf>
    <xf numFmtId="14" fontId="0" fillId="0" borderId="50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71" xfId="0" applyNumberFormat="1" applyBorder="1" applyAlignment="1">
      <alignment horizontal="center"/>
    </xf>
    <xf numFmtId="0" fontId="12" fillId="0" borderId="5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8" fontId="12" fillId="0" borderId="55" xfId="0" applyNumberFormat="1" applyFont="1" applyBorder="1" applyAlignment="1" applyProtection="1">
      <alignment horizontal="center" vertical="center"/>
      <protection locked="0"/>
    </xf>
    <xf numFmtId="168" fontId="12" fillId="0" borderId="1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73" xfId="0" applyNumberFormat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0" fillId="4" borderId="77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0" fillId="4" borderId="79" xfId="0" applyFill="1" applyBorder="1" applyAlignment="1">
      <alignment horizontal="center"/>
    </xf>
    <xf numFmtId="0" fontId="9" fillId="0" borderId="5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64" fontId="8" fillId="0" borderId="66" xfId="0" applyNumberFormat="1" applyFont="1" applyBorder="1" applyAlignment="1">
      <alignment horizontal="center" vertical="center"/>
    </xf>
    <xf numFmtId="164" fontId="8" fillId="0" borderId="67" xfId="0" applyNumberFormat="1" applyFont="1" applyBorder="1" applyAlignment="1">
      <alignment horizontal="center" vertical="center"/>
    </xf>
    <xf numFmtId="167" fontId="8" fillId="0" borderId="62" xfId="0" applyNumberFormat="1" applyFont="1" applyBorder="1" applyAlignment="1">
      <alignment horizontal="center" vertical="center" wrapText="1"/>
    </xf>
    <xf numFmtId="167" fontId="8" fillId="0" borderId="63" xfId="0" applyNumberFormat="1" applyFont="1" applyBorder="1" applyAlignment="1">
      <alignment horizontal="center" vertical="center" wrapText="1"/>
    </xf>
    <xf numFmtId="167" fontId="8" fillId="0" borderId="64" xfId="0" applyNumberFormat="1" applyFont="1" applyBorder="1" applyAlignment="1">
      <alignment horizontal="center" vertical="center" wrapText="1"/>
    </xf>
    <xf numFmtId="167" fontId="8" fillId="0" borderId="19" xfId="0" applyNumberFormat="1" applyFont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0" borderId="65" xfId="0" applyNumberFormat="1" applyFont="1" applyBorder="1" applyAlignment="1">
      <alignment horizontal="center" vertical="center" wrapText="1"/>
    </xf>
    <xf numFmtId="167" fontId="8" fillId="0" borderId="68" xfId="0" applyNumberFormat="1" applyFont="1" applyBorder="1" applyAlignment="1">
      <alignment horizontal="center" vertical="center" wrapText="1"/>
    </xf>
    <xf numFmtId="167" fontId="8" fillId="0" borderId="69" xfId="0" applyNumberFormat="1" applyFont="1" applyBorder="1" applyAlignment="1">
      <alignment horizontal="center" vertical="center" wrapText="1"/>
    </xf>
    <xf numFmtId="167" fontId="8" fillId="0" borderId="70" xfId="0" applyNumberFormat="1" applyFont="1" applyBorder="1" applyAlignment="1">
      <alignment horizontal="center" vertical="center" wrapText="1"/>
    </xf>
    <xf numFmtId="0" fontId="4" fillId="3" borderId="17" xfId="6" applyFill="1" applyBorder="1" applyAlignment="1" applyProtection="1">
      <alignment horizontal="center"/>
      <protection locked="0"/>
    </xf>
    <xf numFmtId="0" fontId="4" fillId="3" borderId="18" xfId="6" applyFill="1" applyBorder="1" applyAlignment="1" applyProtection="1">
      <alignment horizontal="center"/>
      <protection locked="0"/>
    </xf>
    <xf numFmtId="0" fontId="0" fillId="2" borderId="75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left" wrapText="1" indent="3"/>
    </xf>
    <xf numFmtId="0" fontId="9" fillId="3" borderId="82" xfId="0" applyFont="1" applyFill="1" applyBorder="1" applyAlignment="1">
      <alignment horizontal="left" wrapText="1" indent="3"/>
    </xf>
    <xf numFmtId="0" fontId="9" fillId="3" borderId="83" xfId="0" applyFont="1" applyFill="1" applyBorder="1" applyAlignment="1">
      <alignment horizontal="left" wrapText="1" indent="3"/>
    </xf>
    <xf numFmtId="0" fontId="9" fillId="3" borderId="84" xfId="0" applyFont="1" applyFill="1" applyBorder="1" applyAlignment="1">
      <alignment horizontal="left" wrapText="1" indent="3"/>
    </xf>
    <xf numFmtId="0" fontId="9" fillId="3" borderId="0" xfId="0" applyFont="1" applyFill="1" applyBorder="1" applyAlignment="1">
      <alignment horizontal="left" wrapText="1" indent="3"/>
    </xf>
    <xf numFmtId="0" fontId="9" fillId="3" borderId="85" xfId="0" applyFont="1" applyFill="1" applyBorder="1" applyAlignment="1">
      <alignment horizontal="left" wrapText="1" indent="3"/>
    </xf>
    <xf numFmtId="0" fontId="9" fillId="3" borderId="86" xfId="0" applyFont="1" applyFill="1" applyBorder="1" applyAlignment="1">
      <alignment horizontal="left" indent="3"/>
    </xf>
    <xf numFmtId="0" fontId="9" fillId="3" borderId="87" xfId="0" applyFont="1" applyFill="1" applyBorder="1" applyAlignment="1">
      <alignment horizontal="left" indent="3"/>
    </xf>
    <xf numFmtId="0" fontId="9" fillId="3" borderId="88" xfId="0" applyFont="1" applyFill="1" applyBorder="1" applyAlignment="1">
      <alignment horizontal="left" indent="3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74" xfId="0" applyNumberFormat="1" applyBorder="1" applyAlignment="1" applyProtection="1">
      <alignment horizontal="center"/>
      <protection locked="0"/>
    </xf>
    <xf numFmtId="0" fontId="11" fillId="3" borderId="18" xfId="0" applyFont="1" applyFill="1" applyBorder="1" applyAlignment="1">
      <alignment horizontal="center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43" xfId="0" applyFont="1" applyBorder="1" applyAlignment="1">
      <alignment horizontal="left"/>
    </xf>
  </cellXfs>
  <cellStyles count="8">
    <cellStyle name="Lien hypertexte" xfId="1" builtinId="8" hidden="1"/>
    <cellStyle name="Lien hypertexte" xfId="4" builtinId="8" hidden="1"/>
    <cellStyle name="Lien hypertexte" xfId="6" builtinId="8"/>
    <cellStyle name="Lien hypertexte visité" xfId="2" builtinId="9" hidden="1"/>
    <cellStyle name="Lien hypertexte visité" xfId="5" builtinId="9" hidden="1"/>
    <cellStyle name="Lien hypertexte visité" xfId="7" builtinId="9" hidden="1"/>
    <cellStyle name="Monétaire" xfId="3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38100</xdr:rowOff>
        </xdr:from>
        <xdr:to>
          <xdr:col>0</xdr:col>
          <xdr:colOff>457200</xdr:colOff>
          <xdr:row>47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ringer.fr/conditions-generales-de-vente/" TargetMode="External"/><Relationship Id="rId2" Type="http://schemas.openxmlformats.org/officeDocument/2006/relationships/hyperlink" Target="https://dirringer.fr/" TargetMode="External"/><Relationship Id="rId1" Type="http://schemas.openxmlformats.org/officeDocument/2006/relationships/hyperlink" Target="mailto:catherine@dirringer.f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showZeros="0" tabSelected="1" workbookViewId="0">
      <selection activeCell="G1" sqref="G1:H1"/>
    </sheetView>
  </sheetViews>
  <sheetFormatPr baseColWidth="10" defaultRowHeight="16"/>
  <cols>
    <col min="1" max="1" width="17.83203125" customWidth="1"/>
    <col min="2" max="2" width="26.6640625" customWidth="1"/>
    <col min="3" max="3" width="5.5" customWidth="1"/>
    <col min="4" max="4" width="10.33203125" customWidth="1"/>
    <col min="5" max="5" width="7.6640625" customWidth="1"/>
    <col min="6" max="6" width="10" style="1" customWidth="1"/>
    <col min="7" max="7" width="6.83203125" style="2" customWidth="1"/>
    <col min="8" max="8" width="14" style="3" customWidth="1"/>
  </cols>
  <sheetData>
    <row r="1" spans="1:16" ht="22" customHeight="1" thickBot="1">
      <c r="A1" s="61" t="s">
        <v>39</v>
      </c>
      <c r="B1" s="62"/>
      <c r="C1" s="62"/>
      <c r="D1" s="4"/>
      <c r="E1" s="50" t="s">
        <v>45</v>
      </c>
      <c r="F1" s="51"/>
      <c r="G1" s="52"/>
      <c r="H1" s="53"/>
      <c r="M1" s="6" t="s">
        <v>47</v>
      </c>
      <c r="N1" s="6" t="s">
        <v>48</v>
      </c>
      <c r="O1" s="5"/>
      <c r="P1" s="5"/>
    </row>
    <row r="2" spans="1:16" ht="15" customHeight="1">
      <c r="A2" s="54" t="s">
        <v>38</v>
      </c>
      <c r="B2" s="55"/>
      <c r="C2" s="37"/>
      <c r="D2" s="54" t="s">
        <v>40</v>
      </c>
      <c r="E2" s="69"/>
      <c r="F2" s="69"/>
      <c r="G2" s="69"/>
      <c r="H2" s="55"/>
      <c r="M2" s="6">
        <v>6</v>
      </c>
      <c r="N2" s="7">
        <v>14</v>
      </c>
      <c r="O2" s="5"/>
      <c r="P2" s="5"/>
    </row>
    <row r="3" spans="1:16" ht="15" customHeight="1">
      <c r="A3" s="70"/>
      <c r="B3" s="72"/>
      <c r="C3" s="38"/>
      <c r="D3" s="70"/>
      <c r="E3" s="71"/>
      <c r="F3" s="71"/>
      <c r="G3" s="71"/>
      <c r="H3" s="72"/>
      <c r="K3" s="5"/>
      <c r="L3" s="5"/>
      <c r="M3" s="6">
        <v>12</v>
      </c>
      <c r="N3" s="7">
        <v>20</v>
      </c>
      <c r="O3" s="5"/>
      <c r="P3" s="5"/>
    </row>
    <row r="4" spans="1:16" ht="15" customHeight="1">
      <c r="A4" s="73"/>
      <c r="B4" s="75"/>
      <c r="C4" s="38"/>
      <c r="D4" s="73"/>
      <c r="E4" s="74"/>
      <c r="F4" s="74"/>
      <c r="G4" s="74"/>
      <c r="H4" s="75"/>
      <c r="K4" s="5"/>
      <c r="L4" s="5"/>
      <c r="M4" s="6">
        <v>18</v>
      </c>
      <c r="N4" s="7">
        <v>25</v>
      </c>
      <c r="O4" s="5"/>
      <c r="P4" s="5"/>
    </row>
    <row r="5" spans="1:16" ht="15" customHeight="1">
      <c r="A5" s="73"/>
      <c r="B5" s="75"/>
      <c r="C5" s="38"/>
      <c r="D5" s="73"/>
      <c r="E5" s="74"/>
      <c r="F5" s="74"/>
      <c r="G5" s="74"/>
      <c r="H5" s="75"/>
      <c r="K5" s="5"/>
      <c r="L5" s="5"/>
      <c r="M5" s="6">
        <v>24</v>
      </c>
      <c r="N5" s="7">
        <v>35</v>
      </c>
      <c r="O5" s="5"/>
      <c r="P5" s="5"/>
    </row>
    <row r="6" spans="1:16" ht="15" customHeight="1" thickBot="1">
      <c r="A6" s="123"/>
      <c r="B6" s="125"/>
      <c r="C6" s="38"/>
      <c r="D6" s="123"/>
      <c r="E6" s="124"/>
      <c r="F6" s="124"/>
      <c r="G6" s="124"/>
      <c r="H6" s="125"/>
      <c r="M6" s="6">
        <f>INT(TTLBTL/6)</f>
        <v>0</v>
      </c>
      <c r="N6" s="6">
        <f>MOD(TTLBTL,PACK)</f>
        <v>0</v>
      </c>
      <c r="O6" s="5"/>
      <c r="P6" s="5"/>
    </row>
    <row r="7" spans="1:16">
      <c r="A7" s="56" t="s">
        <v>49</v>
      </c>
      <c r="B7" s="57"/>
      <c r="C7" s="60" t="s">
        <v>54</v>
      </c>
      <c r="D7" s="60"/>
      <c r="E7" s="60"/>
      <c r="F7" s="60"/>
      <c r="G7" s="58"/>
      <c r="H7" s="59"/>
      <c r="M7" s="6">
        <v>6</v>
      </c>
      <c r="N7" s="6"/>
      <c r="O7" s="5"/>
      <c r="P7" s="5"/>
    </row>
    <row r="8" spans="1:16" ht="17" customHeight="1">
      <c r="A8" s="63" t="s">
        <v>23</v>
      </c>
      <c r="B8" s="64"/>
      <c r="C8" s="64"/>
      <c r="D8" s="65"/>
      <c r="E8" s="42" t="s">
        <v>33</v>
      </c>
      <c r="F8" s="43" t="s">
        <v>34</v>
      </c>
      <c r="G8" s="40" t="s">
        <v>35</v>
      </c>
      <c r="H8" s="41" t="s">
        <v>36</v>
      </c>
      <c r="M8" s="5"/>
      <c r="N8" s="5"/>
      <c r="O8" s="5"/>
      <c r="P8" s="5"/>
    </row>
    <row r="9" spans="1:16">
      <c r="A9" s="47" t="s">
        <v>0</v>
      </c>
      <c r="B9" s="48"/>
      <c r="C9" s="48"/>
      <c r="D9" s="49"/>
      <c r="E9" s="30" t="s">
        <v>30</v>
      </c>
      <c r="F9" s="15">
        <v>11</v>
      </c>
      <c r="G9" s="16"/>
      <c r="H9" s="17" t="str">
        <f>IF(G9="","",F9*G9)</f>
        <v/>
      </c>
      <c r="M9" s="5"/>
      <c r="N9" s="5"/>
      <c r="O9" s="5"/>
      <c r="P9" s="5"/>
    </row>
    <row r="10" spans="1:16">
      <c r="A10" s="66" t="s">
        <v>1</v>
      </c>
      <c r="B10" s="67"/>
      <c r="C10" s="67"/>
      <c r="D10" s="68"/>
      <c r="E10" s="31" t="s">
        <v>30</v>
      </c>
      <c r="F10" s="18">
        <v>12</v>
      </c>
      <c r="G10" s="19"/>
      <c r="H10" s="20" t="str">
        <f t="shared" ref="H10:H38" si="0">IF(G10="","",F10*G10)</f>
        <v/>
      </c>
      <c r="M10" s="5"/>
      <c r="N10" s="5"/>
      <c r="O10" s="5"/>
      <c r="P10" s="5"/>
    </row>
    <row r="11" spans="1:16" ht="21">
      <c r="A11" s="63" t="s">
        <v>24</v>
      </c>
      <c r="B11" s="64"/>
      <c r="C11" s="64"/>
      <c r="D11" s="65"/>
      <c r="E11" s="32"/>
      <c r="F11" s="10"/>
      <c r="G11" s="12"/>
      <c r="H11" s="11"/>
      <c r="M11" s="5"/>
      <c r="N11" s="5"/>
      <c r="O11" s="5"/>
      <c r="P11" s="5"/>
    </row>
    <row r="12" spans="1:16">
      <c r="A12" s="47" t="s">
        <v>2</v>
      </c>
      <c r="B12" s="48"/>
      <c r="C12" s="48"/>
      <c r="D12" s="49"/>
      <c r="E12" s="30" t="s">
        <v>30</v>
      </c>
      <c r="F12" s="15">
        <v>7</v>
      </c>
      <c r="G12" s="16"/>
      <c r="H12" s="17" t="str">
        <f t="shared" si="0"/>
        <v/>
      </c>
      <c r="M12" s="5"/>
      <c r="N12" s="5"/>
      <c r="O12" s="5"/>
      <c r="P12" s="5"/>
    </row>
    <row r="13" spans="1:16">
      <c r="A13" s="47" t="s">
        <v>3</v>
      </c>
      <c r="B13" s="48"/>
      <c r="C13" s="48"/>
      <c r="D13" s="49"/>
      <c r="E13" s="33" t="s">
        <v>30</v>
      </c>
      <c r="F13" s="21">
        <v>8</v>
      </c>
      <c r="G13" s="22"/>
      <c r="H13" s="23" t="str">
        <f t="shared" si="0"/>
        <v/>
      </c>
      <c r="M13" s="5"/>
      <c r="N13" s="5"/>
      <c r="O13" s="5"/>
      <c r="P13" s="5"/>
    </row>
    <row r="14" spans="1:16">
      <c r="A14" s="47" t="s">
        <v>4</v>
      </c>
      <c r="B14" s="48"/>
      <c r="C14" s="48"/>
      <c r="D14" s="49"/>
      <c r="E14" s="33" t="s">
        <v>30</v>
      </c>
      <c r="F14" s="21">
        <v>9</v>
      </c>
      <c r="G14" s="22"/>
      <c r="H14" s="23" t="str">
        <f t="shared" si="0"/>
        <v/>
      </c>
    </row>
    <row r="15" spans="1:16">
      <c r="A15" s="47" t="s">
        <v>5</v>
      </c>
      <c r="B15" s="48"/>
      <c r="C15" s="48"/>
      <c r="D15" s="49"/>
      <c r="E15" s="33" t="s">
        <v>30</v>
      </c>
      <c r="F15" s="21">
        <v>11</v>
      </c>
      <c r="G15" s="22"/>
      <c r="H15" s="23" t="str">
        <f t="shared" si="0"/>
        <v/>
      </c>
    </row>
    <row r="16" spans="1:16">
      <c r="A16" s="66" t="s">
        <v>6</v>
      </c>
      <c r="B16" s="67"/>
      <c r="C16" s="67"/>
      <c r="D16" s="68"/>
      <c r="E16" s="31" t="s">
        <v>30</v>
      </c>
      <c r="F16" s="18">
        <v>12</v>
      </c>
      <c r="G16" s="19"/>
      <c r="H16" s="20" t="str">
        <f t="shared" si="0"/>
        <v/>
      </c>
    </row>
    <row r="17" spans="1:8" ht="17" customHeight="1">
      <c r="A17" s="63" t="s">
        <v>25</v>
      </c>
      <c r="B17" s="64"/>
      <c r="C17" s="64"/>
      <c r="D17" s="65"/>
      <c r="E17" s="32"/>
      <c r="F17" s="10"/>
      <c r="G17" s="12"/>
      <c r="H17" s="11"/>
    </row>
    <row r="18" spans="1:8">
      <c r="A18" s="47" t="s">
        <v>7</v>
      </c>
      <c r="B18" s="48"/>
      <c r="C18" s="48"/>
      <c r="D18" s="49"/>
      <c r="E18" s="30" t="s">
        <v>30</v>
      </c>
      <c r="F18" s="15">
        <v>10</v>
      </c>
      <c r="G18" s="16"/>
      <c r="H18" s="17" t="str">
        <f t="shared" si="0"/>
        <v/>
      </c>
    </row>
    <row r="19" spans="1:8">
      <c r="A19" s="66" t="s">
        <v>8</v>
      </c>
      <c r="B19" s="67"/>
      <c r="C19" s="67"/>
      <c r="D19" s="68"/>
      <c r="E19" s="31" t="s">
        <v>30</v>
      </c>
      <c r="F19" s="18">
        <v>12</v>
      </c>
      <c r="G19" s="19"/>
      <c r="H19" s="20" t="str">
        <f t="shared" si="0"/>
        <v/>
      </c>
    </row>
    <row r="20" spans="1:8" ht="17" customHeight="1">
      <c r="A20" s="63" t="s">
        <v>26</v>
      </c>
      <c r="B20" s="64"/>
      <c r="C20" s="64"/>
      <c r="D20" s="65"/>
      <c r="E20" s="32"/>
      <c r="F20" s="10"/>
      <c r="G20" s="12"/>
      <c r="H20" s="11"/>
    </row>
    <row r="21" spans="1:8">
      <c r="A21" s="47" t="s">
        <v>9</v>
      </c>
      <c r="B21" s="48"/>
      <c r="C21" s="48"/>
      <c r="D21" s="49"/>
      <c r="E21" s="30" t="s">
        <v>30</v>
      </c>
      <c r="F21" s="15">
        <v>11</v>
      </c>
      <c r="G21" s="16"/>
      <c r="H21" s="17" t="str">
        <f t="shared" si="0"/>
        <v/>
      </c>
    </row>
    <row r="22" spans="1:8">
      <c r="A22" s="66" t="s">
        <v>10</v>
      </c>
      <c r="B22" s="67"/>
      <c r="C22" s="67"/>
      <c r="D22" s="68"/>
      <c r="E22" s="31" t="s">
        <v>30</v>
      </c>
      <c r="F22" s="18">
        <v>12</v>
      </c>
      <c r="G22" s="19"/>
      <c r="H22" s="20" t="str">
        <f t="shared" si="0"/>
        <v/>
      </c>
    </row>
    <row r="23" spans="1:8" ht="17" customHeight="1">
      <c r="A23" s="63" t="s">
        <v>27</v>
      </c>
      <c r="B23" s="64"/>
      <c r="C23" s="64"/>
      <c r="D23" s="65"/>
      <c r="E23" s="32"/>
      <c r="F23" s="10"/>
      <c r="G23" s="12"/>
      <c r="H23" s="11"/>
    </row>
    <row r="24" spans="1:8">
      <c r="A24" s="47" t="s">
        <v>11</v>
      </c>
      <c r="B24" s="48"/>
      <c r="C24" s="48"/>
      <c r="D24" s="49"/>
      <c r="E24" s="30" t="s">
        <v>30</v>
      </c>
      <c r="F24" s="15">
        <v>16</v>
      </c>
      <c r="G24" s="16"/>
      <c r="H24" s="17" t="str">
        <f t="shared" si="0"/>
        <v/>
      </c>
    </row>
    <row r="25" spans="1:8">
      <c r="A25" s="66" t="s">
        <v>12</v>
      </c>
      <c r="B25" s="67"/>
      <c r="C25" s="67"/>
      <c r="D25" s="68"/>
      <c r="E25" s="31" t="s">
        <v>30</v>
      </c>
      <c r="F25" s="18">
        <v>17</v>
      </c>
      <c r="G25" s="19"/>
      <c r="H25" s="20" t="str">
        <f t="shared" si="0"/>
        <v/>
      </c>
    </row>
    <row r="26" spans="1:8" ht="17" customHeight="1">
      <c r="A26" s="63" t="s">
        <v>37</v>
      </c>
      <c r="B26" s="64"/>
      <c r="C26" s="64"/>
      <c r="D26" s="65"/>
      <c r="E26" s="32"/>
      <c r="F26" s="10"/>
      <c r="G26" s="12"/>
      <c r="H26" s="11"/>
    </row>
    <row r="27" spans="1:8">
      <c r="A27" s="76" t="s">
        <v>13</v>
      </c>
      <c r="B27" s="77"/>
      <c r="C27" s="77"/>
      <c r="D27" s="78"/>
      <c r="E27" s="34" t="s">
        <v>32</v>
      </c>
      <c r="F27" s="24">
        <v>20</v>
      </c>
      <c r="G27" s="25"/>
      <c r="H27" s="26" t="str">
        <f t="shared" si="0"/>
        <v/>
      </c>
    </row>
    <row r="28" spans="1:8" ht="17" customHeight="1">
      <c r="A28" s="63" t="s">
        <v>28</v>
      </c>
      <c r="B28" s="64"/>
      <c r="C28" s="64"/>
      <c r="D28" s="65"/>
      <c r="E28" s="32"/>
      <c r="F28" s="10"/>
      <c r="G28" s="12"/>
      <c r="H28" s="11"/>
    </row>
    <row r="29" spans="1:8">
      <c r="A29" s="47" t="s">
        <v>14</v>
      </c>
      <c r="B29" s="48"/>
      <c r="C29" s="48"/>
      <c r="D29" s="49"/>
      <c r="E29" s="30" t="s">
        <v>30</v>
      </c>
      <c r="F29" s="15">
        <v>9</v>
      </c>
      <c r="G29" s="16"/>
      <c r="H29" s="17" t="str">
        <f t="shared" si="0"/>
        <v/>
      </c>
    </row>
    <row r="30" spans="1:8">
      <c r="A30" s="66" t="s">
        <v>15</v>
      </c>
      <c r="B30" s="67"/>
      <c r="C30" s="67"/>
      <c r="D30" s="68"/>
      <c r="E30" s="31" t="s">
        <v>30</v>
      </c>
      <c r="F30" s="18">
        <v>20</v>
      </c>
      <c r="G30" s="19"/>
      <c r="H30" s="20" t="str">
        <f t="shared" si="0"/>
        <v/>
      </c>
    </row>
    <row r="31" spans="1:8" ht="17" customHeight="1">
      <c r="A31" s="63" t="s">
        <v>29</v>
      </c>
      <c r="B31" s="64"/>
      <c r="C31" s="64"/>
      <c r="D31" s="65"/>
      <c r="E31" s="32"/>
      <c r="F31" s="10"/>
      <c r="G31" s="12"/>
      <c r="H31" s="11"/>
    </row>
    <row r="32" spans="1:8">
      <c r="A32" s="47" t="s">
        <v>16</v>
      </c>
      <c r="B32" s="48"/>
      <c r="C32" s="48"/>
      <c r="D32" s="49"/>
      <c r="E32" s="30" t="s">
        <v>31</v>
      </c>
      <c r="F32" s="15">
        <v>23</v>
      </c>
      <c r="G32" s="16"/>
      <c r="H32" s="17" t="str">
        <f t="shared" si="0"/>
        <v/>
      </c>
    </row>
    <row r="33" spans="1:8">
      <c r="A33" s="47" t="s">
        <v>17</v>
      </c>
      <c r="B33" s="48"/>
      <c r="C33" s="48"/>
      <c r="D33" s="49"/>
      <c r="E33" s="33" t="s">
        <v>31</v>
      </c>
      <c r="F33" s="21">
        <v>23</v>
      </c>
      <c r="G33" s="22"/>
      <c r="H33" s="23" t="str">
        <f t="shared" si="0"/>
        <v/>
      </c>
    </row>
    <row r="34" spans="1:8">
      <c r="A34" s="47" t="s">
        <v>18</v>
      </c>
      <c r="B34" s="48"/>
      <c r="C34" s="48"/>
      <c r="D34" s="49"/>
      <c r="E34" s="33" t="s">
        <v>31</v>
      </c>
      <c r="F34" s="21">
        <v>33</v>
      </c>
      <c r="G34" s="22"/>
      <c r="H34" s="23" t="str">
        <f t="shared" si="0"/>
        <v/>
      </c>
    </row>
    <row r="35" spans="1:8">
      <c r="A35" s="47" t="s">
        <v>19</v>
      </c>
      <c r="B35" s="48"/>
      <c r="C35" s="48"/>
      <c r="D35" s="49"/>
      <c r="E35" s="33" t="s">
        <v>31</v>
      </c>
      <c r="F35" s="21">
        <v>33</v>
      </c>
      <c r="G35" s="22"/>
      <c r="H35" s="23" t="str">
        <f t="shared" si="0"/>
        <v/>
      </c>
    </row>
    <row r="36" spans="1:8">
      <c r="A36" s="47" t="s">
        <v>20</v>
      </c>
      <c r="B36" s="48"/>
      <c r="C36" s="48"/>
      <c r="D36" s="49"/>
      <c r="E36" s="33" t="s">
        <v>31</v>
      </c>
      <c r="F36" s="21">
        <v>33</v>
      </c>
      <c r="G36" s="22"/>
      <c r="H36" s="23" t="str">
        <f t="shared" si="0"/>
        <v/>
      </c>
    </row>
    <row r="37" spans="1:8">
      <c r="A37" s="47" t="s">
        <v>21</v>
      </c>
      <c r="B37" s="48"/>
      <c r="C37" s="48"/>
      <c r="D37" s="49"/>
      <c r="E37" s="33" t="s">
        <v>31</v>
      </c>
      <c r="F37" s="21">
        <v>33</v>
      </c>
      <c r="G37" s="22"/>
      <c r="H37" s="23" t="str">
        <f t="shared" si="0"/>
        <v/>
      </c>
    </row>
    <row r="38" spans="1:8" ht="17" thickBot="1">
      <c r="A38" s="127" t="s">
        <v>22</v>
      </c>
      <c r="B38" s="128"/>
      <c r="C38" s="128"/>
      <c r="D38" s="129"/>
      <c r="E38" s="35" t="s">
        <v>31</v>
      </c>
      <c r="F38" s="27">
        <v>33</v>
      </c>
      <c r="G38" s="28"/>
      <c r="H38" s="29" t="str">
        <f t="shared" si="0"/>
        <v/>
      </c>
    </row>
    <row r="39" spans="1:8" ht="36" customHeight="1" thickTop="1">
      <c r="A39" s="82" t="str">
        <f>IF(MOD=0,"","EXPEDITION PAR MULTIPLES DE 6 BOUTEILLES
Ajoutez "&amp;6-MOD&amp;" bouteille"&amp;IF(MOD&lt;6,"s"&amp;IF(MOD&lt;&gt;0,", ou ôtez-en "&amp;MOD)))</f>
        <v/>
      </c>
      <c r="B39" s="83"/>
      <c r="C39" s="83"/>
      <c r="D39" s="84"/>
      <c r="E39" s="89" t="s">
        <v>55</v>
      </c>
      <c r="F39" s="90"/>
      <c r="G39" s="13">
        <f>SUM(G9:G38)</f>
        <v>0</v>
      </c>
      <c r="H39" s="14">
        <f>SUM(H9:H38)</f>
        <v>0</v>
      </c>
    </row>
    <row r="40" spans="1:8" ht="17" thickBot="1">
      <c r="A40" s="85" t="s">
        <v>44</v>
      </c>
      <c r="B40" s="86"/>
      <c r="C40" s="45" t="s">
        <v>56</v>
      </c>
      <c r="D40" s="8"/>
      <c r="E40" s="8"/>
      <c r="F40" s="8"/>
      <c r="G40" s="8"/>
      <c r="H40" s="9">
        <f>IF(MOD&lt;&gt;0,0,IF(TTLBTL=0,0,IF(TTLBTL&lt;=SIX,N2,IF(TTLBTL&lt;=DOUZE,N3,IF(TTLBTL&lt;=DIXHUIT,N4,IF(TTLBTL&gt;=24,"Offerts",""))))))</f>
        <v>0</v>
      </c>
    </row>
    <row r="41" spans="1:8" ht="18" customHeight="1">
      <c r="A41" s="87" t="s">
        <v>41</v>
      </c>
      <c r="B41" s="88"/>
      <c r="C41" s="91" t="s">
        <v>46</v>
      </c>
      <c r="D41" s="92"/>
      <c r="E41" s="97">
        <f>IF(MOD&lt;&gt;0,"Le total de bouteilles n'est pas un multiple de 6",IF(G39=0,0,H39+IF(TTLBTL=0,0,IF(TTLBTL&lt;=SIX,N2,IF(TTLBTL&lt;=DOUZE,N3,IF(TTLBTL&lt;=DIXHUIT,N4,IF(TTLBTL&gt;=24,0)))))))</f>
        <v>0</v>
      </c>
      <c r="F41" s="98"/>
      <c r="G41" s="98"/>
      <c r="H41" s="99"/>
    </row>
    <row r="42" spans="1:8" ht="18" customHeight="1">
      <c r="A42" s="87" t="s">
        <v>42</v>
      </c>
      <c r="B42" s="88"/>
      <c r="C42" s="93"/>
      <c r="D42" s="94"/>
      <c r="E42" s="100"/>
      <c r="F42" s="101"/>
      <c r="G42" s="101"/>
      <c r="H42" s="102"/>
    </row>
    <row r="43" spans="1:8" ht="18" customHeight="1" thickBot="1">
      <c r="A43" s="87" t="s">
        <v>43</v>
      </c>
      <c r="B43" s="126"/>
      <c r="C43" s="95"/>
      <c r="D43" s="96"/>
      <c r="E43" s="103"/>
      <c r="F43" s="104"/>
      <c r="G43" s="104"/>
      <c r="H43" s="105"/>
    </row>
    <row r="44" spans="1:8" ht="16" customHeight="1">
      <c r="A44" s="44" t="s">
        <v>51</v>
      </c>
      <c r="B44" s="39" t="s">
        <v>52</v>
      </c>
      <c r="C44" s="108" t="s">
        <v>50</v>
      </c>
      <c r="D44" s="109"/>
      <c r="E44" s="109"/>
      <c r="F44" s="109"/>
      <c r="G44" s="109"/>
      <c r="H44" s="110"/>
    </row>
    <row r="45" spans="1:8" ht="17" thickBot="1">
      <c r="A45" s="106" t="s">
        <v>57</v>
      </c>
      <c r="B45" s="107"/>
      <c r="C45" s="111"/>
      <c r="D45" s="112"/>
      <c r="E45" s="112"/>
      <c r="F45" s="112"/>
      <c r="G45" s="112"/>
      <c r="H45" s="113"/>
    </row>
    <row r="46" spans="1:8" s="36" customFormat="1" ht="16" customHeight="1">
      <c r="A46" s="114" t="s">
        <v>58</v>
      </c>
      <c r="B46" s="115"/>
      <c r="C46" s="115"/>
      <c r="D46" s="115"/>
      <c r="E46" s="115"/>
      <c r="F46" s="115"/>
      <c r="G46" s="115"/>
      <c r="H46" s="116"/>
    </row>
    <row r="47" spans="1:8" s="36" customFormat="1">
      <c r="A47" s="117"/>
      <c r="B47" s="118"/>
      <c r="C47" s="118"/>
      <c r="D47" s="118"/>
      <c r="E47" s="118"/>
      <c r="F47" s="118"/>
      <c r="G47" s="118"/>
      <c r="H47" s="119"/>
    </row>
    <row r="48" spans="1:8" s="36" customFormat="1" ht="17" thickBot="1">
      <c r="A48" s="120" t="s">
        <v>59</v>
      </c>
      <c r="B48" s="121"/>
      <c r="C48" s="121"/>
      <c r="D48" s="121"/>
      <c r="E48" s="121"/>
      <c r="F48" s="121"/>
      <c r="G48" s="121"/>
      <c r="H48" s="122"/>
    </row>
    <row r="49" spans="1:8">
      <c r="A49" s="79" t="s">
        <v>53</v>
      </c>
      <c r="B49" s="80"/>
      <c r="C49" s="80"/>
      <c r="D49" s="80"/>
      <c r="E49" s="80"/>
      <c r="F49" s="80"/>
      <c r="G49" s="80"/>
      <c r="H49" s="81"/>
    </row>
    <row r="50" spans="1:8">
      <c r="A50" s="46" t="b">
        <v>0</v>
      </c>
    </row>
  </sheetData>
  <sheetProtection algorithmName="SHA-512" hashValue="C7hhRX3mT3krsAJ2o4HaK7MnB0N4jYRh6gSeX4Orxd35qNM2gF+cyUCRmIif+jqCJkhxvZv6ij5kWMtuxLBwGA==" saltValue="EKpoKb/vS38EJcmYF6l58g==" spinCount="100000" sheet="1" objects="1" scenarios="1" selectLockedCells="1"/>
  <mergeCells count="60">
    <mergeCell ref="A36:D36"/>
    <mergeCell ref="A37:D37"/>
    <mergeCell ref="A38:D38"/>
    <mergeCell ref="A11:D11"/>
    <mergeCell ref="A17:D17"/>
    <mergeCell ref="A20:D20"/>
    <mergeCell ref="D5:H5"/>
    <mergeCell ref="D6:H6"/>
    <mergeCell ref="A3:B3"/>
    <mergeCell ref="A4:B4"/>
    <mergeCell ref="A5:B5"/>
    <mergeCell ref="A6:B6"/>
    <mergeCell ref="A49:H49"/>
    <mergeCell ref="A39:D39"/>
    <mergeCell ref="A40:B40"/>
    <mergeCell ref="A41:B41"/>
    <mergeCell ref="E39:F39"/>
    <mergeCell ref="C41:D43"/>
    <mergeCell ref="E41:H43"/>
    <mergeCell ref="A45:B45"/>
    <mergeCell ref="C44:H45"/>
    <mergeCell ref="A46:H47"/>
    <mergeCell ref="A48:H48"/>
    <mergeCell ref="A42:B42"/>
    <mergeCell ref="A43:B43"/>
    <mergeCell ref="A33:D33"/>
    <mergeCell ref="A34:D34"/>
    <mergeCell ref="A35:D35"/>
    <mergeCell ref="A22:D22"/>
    <mergeCell ref="A24:D24"/>
    <mergeCell ref="A25:D25"/>
    <mergeCell ref="A27:D27"/>
    <mergeCell ref="A29:D29"/>
    <mergeCell ref="A26:D26"/>
    <mergeCell ref="A28:D28"/>
    <mergeCell ref="A31:D31"/>
    <mergeCell ref="A30:D30"/>
    <mergeCell ref="A32:D32"/>
    <mergeCell ref="A23:D23"/>
    <mergeCell ref="A15:D15"/>
    <mergeCell ref="A16:D16"/>
    <mergeCell ref="A18:D18"/>
    <mergeCell ref="A19:D19"/>
    <mergeCell ref="A21:D21"/>
    <mergeCell ref="A13:D13"/>
    <mergeCell ref="A14:D14"/>
    <mergeCell ref="E1:F1"/>
    <mergeCell ref="G1:H1"/>
    <mergeCell ref="A2:B2"/>
    <mergeCell ref="A7:B7"/>
    <mergeCell ref="G7:H7"/>
    <mergeCell ref="C7:F7"/>
    <mergeCell ref="A1:C1"/>
    <mergeCell ref="A8:D8"/>
    <mergeCell ref="A9:D9"/>
    <mergeCell ref="A10:D10"/>
    <mergeCell ref="A12:D12"/>
    <mergeCell ref="D2:H2"/>
    <mergeCell ref="D3:H3"/>
    <mergeCell ref="D4:H4"/>
  </mergeCells>
  <phoneticPr fontId="6" type="noConversion"/>
  <hyperlinks>
    <hyperlink ref="B44" r:id="rId1" xr:uid="{00000000-0004-0000-0000-000000000000}"/>
    <hyperlink ref="A44" r:id="rId2" xr:uid="{00000000-0004-0000-0000-000001000000}"/>
    <hyperlink ref="A45:B45" r:id="rId3" display="Condtions Générales de Vente" xr:uid="{4526CF76-0CD5-AE4D-BB8B-8FDA4076FB17}"/>
  </hyperlinks>
  <pageMargins left="0.25" right="0.25" top="0.75" bottom="0.75" header="0.3" footer="0.3"/>
  <pageSetup paperSize="9" scale="93" orientation="portrait" horizontalDpi="4294967292" verticalDpi="4294967292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45</xdr:row>
                    <xdr:rowOff>38100</xdr:rowOff>
                  </from>
                  <to>
                    <xdr:col>0</xdr:col>
                    <xdr:colOff>457200</xdr:colOff>
                    <xdr:row>47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Feuil1</vt:lpstr>
      <vt:lpstr>CHECK</vt:lpstr>
      <vt:lpstr>DIXHUIT</vt:lpstr>
      <vt:lpstr>DOUZE</vt:lpstr>
      <vt:lpstr>MOD</vt:lpstr>
      <vt:lpstr>PACK</vt:lpstr>
      <vt:lpstr>SIX</vt:lpstr>
      <vt:lpstr>TTLBTL</vt:lpstr>
      <vt:lpstr>VINGTQUATRE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L</dc:creator>
  <cp:lastModifiedBy>Guy LOEBL</cp:lastModifiedBy>
  <dcterms:created xsi:type="dcterms:W3CDTF">2020-04-07T13:16:24Z</dcterms:created>
  <dcterms:modified xsi:type="dcterms:W3CDTF">2020-05-29T14:08:18Z</dcterms:modified>
</cp:coreProperties>
</file>